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00" tabRatio="567" activeTab="0"/>
  </bookViews>
  <sheets>
    <sheet name="1399-1400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<sst xmlns="http://schemas.openxmlformats.org/spreadsheetml/2006/main" count="35" uniqueCount="24">
  <si>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 </t>
  </si>
  <si>
    <t xml:space="preserve">تخصیص  </t>
  </si>
  <si>
    <t xml:space="preserve">دریافتی از خزانه </t>
  </si>
  <si>
    <t xml:space="preserve">ابلاغی </t>
  </si>
  <si>
    <t xml:space="preserve">تخصیص </t>
  </si>
  <si>
    <t xml:space="preserve">عمرانی   اصلی </t>
  </si>
  <si>
    <t xml:space="preserve">جمع کل اعتبارات  هزینه ای و عمرانی </t>
  </si>
  <si>
    <t xml:space="preserve">عنوان </t>
  </si>
  <si>
    <t xml:space="preserve">شماره طبقه بندی </t>
  </si>
  <si>
    <t xml:space="preserve">نوع اعتبار </t>
  </si>
  <si>
    <t xml:space="preserve">قانون بودجه </t>
  </si>
  <si>
    <t>ارقام به میلیون ریال</t>
  </si>
  <si>
    <t xml:space="preserve">درصد تخصیص به ابلاغی </t>
  </si>
  <si>
    <t>هزینه ای اصلی</t>
  </si>
  <si>
    <t xml:space="preserve">قانون بودجه  </t>
  </si>
  <si>
    <t xml:space="preserve">لایحه بودجه </t>
  </si>
  <si>
    <r>
      <rPr>
        <b/>
        <sz val="12"/>
        <color indexed="8"/>
        <rFont val="B Nazanin"/>
        <family val="0"/>
      </rPr>
      <t xml:space="preserve">تخصیص </t>
    </r>
  </si>
  <si>
    <t>جمع اعتبار هزینه ای اصلی</t>
  </si>
  <si>
    <t xml:space="preserve">درصد تخصیص  </t>
  </si>
  <si>
    <t>استاني</t>
  </si>
  <si>
    <t>ابلاغی از سازمان</t>
  </si>
  <si>
    <t xml:space="preserve">    انتشار اطلاعات
تفصیلی هزینه کرد
سالانه دستگاه سال های 1400 و 1401</t>
  </si>
  <si>
    <t>317ط1002074</t>
  </si>
  <si>
    <t>طرح تعمیر و تجهیز ساختمان های اداری - اداره استاندارد</t>
  </si>
</sst>
</file>

<file path=xl/styles.xml><?xml version="1.0" encoding="utf-8"?>
<styleSheet xmlns="http://schemas.openxmlformats.org/spreadsheetml/2006/main">
  <numFmts count="2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(* #,##0.000_);_(* \(#,##0.000\);_(* &quot;-&quot;??_);_(@_)"/>
    <numFmt numFmtId="182" formatCode="_(* #,##0.0_);_(* \(#,##0.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 Yagut"/>
      <family val="0"/>
    </font>
    <font>
      <b/>
      <sz val="11"/>
      <color indexed="8"/>
      <name val="B Yagut"/>
      <family val="0"/>
    </font>
    <font>
      <b/>
      <sz val="13"/>
      <color indexed="8"/>
      <name val="B Yagut"/>
      <family val="0"/>
    </font>
    <font>
      <b/>
      <sz val="10"/>
      <color indexed="8"/>
      <name val="B Yagut"/>
      <family val="0"/>
    </font>
    <font>
      <sz val="10"/>
      <color indexed="8"/>
      <name val="Calibri"/>
      <family val="2"/>
    </font>
    <font>
      <b/>
      <sz val="12"/>
      <name val="B Yagut"/>
      <family val="0"/>
    </font>
    <font>
      <b/>
      <u val="single"/>
      <sz val="13"/>
      <color indexed="8"/>
      <name val="B Yagut"/>
      <family val="0"/>
    </font>
    <font>
      <b/>
      <sz val="10"/>
      <name val="Arial"/>
      <family val="2"/>
    </font>
    <font>
      <b/>
      <sz val="13"/>
      <name val="B Yagut"/>
      <family val="0"/>
    </font>
    <font>
      <b/>
      <u val="single"/>
      <sz val="13"/>
      <name val="B Yagut"/>
      <family val="0"/>
    </font>
    <font>
      <b/>
      <u val="single"/>
      <sz val="10"/>
      <color indexed="8"/>
      <name val="B Yagut"/>
      <family val="0"/>
    </font>
    <font>
      <b/>
      <u val="single"/>
      <sz val="12"/>
      <color indexed="8"/>
      <name val="B Yagut"/>
      <family val="0"/>
    </font>
    <font>
      <b/>
      <u val="single"/>
      <sz val="12"/>
      <name val="B Yagut"/>
      <family val="0"/>
    </font>
    <font>
      <u val="single"/>
      <sz val="11"/>
      <color indexed="8"/>
      <name val="Calibri"/>
      <family val="2"/>
    </font>
    <font>
      <b/>
      <sz val="11"/>
      <name val="B Nazanin"/>
      <family val="0"/>
    </font>
    <font>
      <b/>
      <sz val="16"/>
      <name val="B Nazanin"/>
      <family val="0"/>
    </font>
    <font>
      <b/>
      <sz val="12"/>
      <name val="B Nazanin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3" fontId="5" fillId="32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 wrapText="1"/>
    </xf>
    <xf numFmtId="1" fontId="10" fillId="33" borderId="13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3" fontId="12" fillId="32" borderId="0" xfId="0" applyNumberFormat="1" applyFont="1" applyFill="1" applyAlignment="1">
      <alignment horizontal="center" vertical="center"/>
    </xf>
    <xf numFmtId="0" fontId="15" fillId="0" borderId="0" xfId="0" applyFont="1" applyAlignment="1">
      <alignment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13" fillId="33" borderId="12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 applyProtection="1">
      <alignment horizontal="center" vertical="center" wrapText="1"/>
      <protection hidden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 readingOrder="2"/>
    </xf>
    <xf numFmtId="0" fontId="18" fillId="0" borderId="14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 vertical="center"/>
      <protection hidden="1"/>
    </xf>
    <xf numFmtId="3" fontId="2" fillId="0" borderId="13" xfId="0" applyNumberFormat="1" applyFont="1" applyFill="1" applyBorder="1" applyAlignment="1" applyProtection="1">
      <alignment horizontal="center" vertical="center"/>
      <protection hidden="1"/>
    </xf>
    <xf numFmtId="3" fontId="2" fillId="0" borderId="10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 applyProtection="1">
      <alignment horizontal="center" vertical="center"/>
      <protection hidden="1"/>
    </xf>
    <xf numFmtId="3" fontId="2" fillId="0" borderId="19" xfId="0" applyNumberFormat="1" applyFont="1" applyFill="1" applyBorder="1" applyAlignment="1" applyProtection="1">
      <alignment horizontal="center" vertical="center"/>
      <protection hidden="1"/>
    </xf>
    <xf numFmtId="3" fontId="2" fillId="0" borderId="17" xfId="0" applyNumberFormat="1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 readingOrder="2"/>
    </xf>
    <xf numFmtId="0" fontId="18" fillId="0" borderId="14" xfId="0" applyFont="1" applyFill="1" applyBorder="1" applyAlignment="1">
      <alignment horizontal="center" vertical="center" wrapText="1" readingOrder="2"/>
    </xf>
    <xf numFmtId="179" fontId="2" fillId="0" borderId="22" xfId="42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182" fontId="2" fillId="0" borderId="18" xfId="42" applyNumberFormat="1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/>
    </xf>
    <xf numFmtId="0" fontId="20" fillId="34" borderId="24" xfId="0" applyFont="1" applyFill="1" applyBorder="1" applyAlignment="1">
      <alignment horizontal="left" vertical="center" readingOrder="2"/>
    </xf>
    <xf numFmtId="3" fontId="13" fillId="34" borderId="24" xfId="0" applyNumberFormat="1" applyFont="1" applyFill="1" applyBorder="1" applyAlignment="1">
      <alignment horizontal="center" vertical="center"/>
    </xf>
    <xf numFmtId="3" fontId="2" fillId="34" borderId="24" xfId="0" applyNumberFormat="1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3" fontId="2" fillId="34" borderId="13" xfId="0" applyNumberFormat="1" applyFont="1" applyFill="1" applyBorder="1" applyAlignment="1" applyProtection="1">
      <alignment horizontal="center" vertical="center"/>
      <protection hidden="1"/>
    </xf>
    <xf numFmtId="3" fontId="2" fillId="34" borderId="11" xfId="0" applyNumberFormat="1" applyFont="1" applyFill="1" applyBorder="1" applyAlignment="1" applyProtection="1">
      <alignment horizontal="center" vertical="center"/>
      <protection hidden="1"/>
    </xf>
    <xf numFmtId="3" fontId="2" fillId="34" borderId="2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33" borderId="26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 readingOrder="2"/>
    </xf>
    <xf numFmtId="0" fontId="18" fillId="34" borderId="29" xfId="0" applyFont="1" applyFill="1" applyBorder="1" applyAlignment="1">
      <alignment horizontal="center" vertical="center" wrapText="1" readingOrder="2"/>
    </xf>
    <xf numFmtId="0" fontId="18" fillId="34" borderId="30" xfId="0" applyFont="1" applyFill="1" applyBorder="1" applyAlignment="1">
      <alignment horizontal="center" vertical="center" wrapText="1" readingOrder="2"/>
    </xf>
    <xf numFmtId="3" fontId="2" fillId="34" borderId="19" xfId="0" applyNumberFormat="1" applyFont="1" applyFill="1" applyBorder="1" applyAlignment="1">
      <alignment horizontal="center" vertical="center" wrapText="1"/>
    </xf>
    <xf numFmtId="3" fontId="2" fillId="34" borderId="23" xfId="0" applyNumberFormat="1" applyFont="1" applyFill="1" applyBorder="1" applyAlignment="1">
      <alignment horizontal="center" vertical="center" wrapText="1"/>
    </xf>
    <xf numFmtId="3" fontId="2" fillId="34" borderId="31" xfId="0" applyNumberFormat="1" applyFont="1" applyFill="1" applyBorder="1" applyAlignment="1">
      <alignment horizontal="center" vertical="center" wrapText="1"/>
    </xf>
    <xf numFmtId="3" fontId="2" fillId="34" borderId="17" xfId="0" applyNumberFormat="1" applyFont="1" applyFill="1" applyBorder="1" applyAlignment="1">
      <alignment horizontal="center" vertical="center"/>
    </xf>
    <xf numFmtId="3" fontId="2" fillId="34" borderId="24" xfId="0" applyNumberFormat="1" applyFont="1" applyFill="1" applyBorder="1" applyAlignment="1">
      <alignment horizontal="center" vertical="center"/>
    </xf>
    <xf numFmtId="3" fontId="2" fillId="34" borderId="3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2" fillId="34" borderId="18" xfId="0" applyNumberFormat="1" applyFont="1" applyFill="1" applyBorder="1" applyAlignment="1">
      <alignment horizontal="center" vertical="center" wrapText="1"/>
    </xf>
    <xf numFmtId="2" fontId="2" fillId="34" borderId="33" xfId="0" applyNumberFormat="1" applyFont="1" applyFill="1" applyBorder="1" applyAlignment="1">
      <alignment horizontal="center" vertical="center" wrapText="1"/>
    </xf>
    <xf numFmtId="2" fontId="2" fillId="34" borderId="34" xfId="0" applyNumberFormat="1" applyFont="1" applyFill="1" applyBorder="1" applyAlignment="1">
      <alignment horizontal="center" vertical="center" wrapText="1"/>
    </xf>
    <xf numFmtId="3" fontId="2" fillId="34" borderId="16" xfId="0" applyNumberFormat="1" applyFont="1" applyFill="1" applyBorder="1" applyAlignment="1">
      <alignment horizontal="center" vertical="center" wrapText="1"/>
    </xf>
    <xf numFmtId="3" fontId="2" fillId="34" borderId="35" xfId="0" applyNumberFormat="1" applyFont="1" applyFill="1" applyBorder="1" applyAlignment="1">
      <alignment horizontal="center" vertical="center" wrapText="1"/>
    </xf>
    <xf numFmtId="3" fontId="2" fillId="34" borderId="36" xfId="0" applyNumberFormat="1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/>
    </xf>
    <xf numFmtId="0" fontId="21" fillId="34" borderId="3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 readingOrder="2"/>
    </xf>
    <xf numFmtId="0" fontId="17" fillId="0" borderId="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left" vertical="center" readingOrder="2"/>
    </xf>
    <xf numFmtId="3" fontId="2" fillId="34" borderId="17" xfId="0" applyNumberFormat="1" applyFont="1" applyFill="1" applyBorder="1" applyAlignment="1">
      <alignment horizontal="center" vertical="center" wrapText="1"/>
    </xf>
    <xf numFmtId="3" fontId="2" fillId="34" borderId="24" xfId="0" applyNumberFormat="1" applyFont="1" applyFill="1" applyBorder="1" applyAlignment="1">
      <alignment horizontal="center" vertical="center" wrapText="1"/>
    </xf>
    <xf numFmtId="3" fontId="2" fillId="34" borderId="32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21" fillId="34" borderId="18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2" fontId="2" fillId="34" borderId="29" xfId="0" applyNumberFormat="1" applyFont="1" applyFill="1" applyBorder="1" applyAlignment="1">
      <alignment horizontal="center" vertical="center" wrapText="1"/>
    </xf>
    <xf numFmtId="2" fontId="2" fillId="34" borderId="30" xfId="0" applyNumberFormat="1" applyFont="1" applyFill="1" applyBorder="1" applyAlignment="1">
      <alignment horizontal="center" vertical="center" wrapText="1"/>
    </xf>
    <xf numFmtId="0" fontId="21" fillId="34" borderId="37" xfId="0" applyFont="1" applyFill="1" applyBorder="1" applyAlignment="1">
      <alignment horizontal="center" vertical="center" wrapText="1"/>
    </xf>
    <xf numFmtId="0" fontId="21" fillId="34" borderId="38" xfId="0" applyFont="1" applyFill="1" applyBorder="1" applyAlignment="1">
      <alignment horizontal="center" vertical="center" wrapText="1"/>
    </xf>
    <xf numFmtId="2" fontId="21" fillId="34" borderId="40" xfId="0" applyNumberFormat="1" applyFont="1" applyFill="1" applyBorder="1" applyAlignment="1">
      <alignment horizontal="center" vertical="center" wrapText="1"/>
    </xf>
    <xf numFmtId="2" fontId="21" fillId="34" borderId="25" xfId="0" applyNumberFormat="1" applyFont="1" applyFill="1" applyBorder="1" applyAlignment="1">
      <alignment horizontal="center" vertical="center" wrapText="1"/>
    </xf>
    <xf numFmtId="2" fontId="21" fillId="34" borderId="4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rightToLeft="1" tabSelected="1" zoomScalePageLayoutView="0" workbookViewId="0" topLeftCell="A2">
      <selection activeCell="W8" sqref="W8"/>
    </sheetView>
  </sheetViews>
  <sheetFormatPr defaultColWidth="9.140625" defaultRowHeight="15"/>
  <cols>
    <col min="1" max="1" width="13.421875" style="0" customWidth="1"/>
    <col min="2" max="2" width="11.8515625" style="0" customWidth="1"/>
    <col min="3" max="3" width="25.421875" style="0" customWidth="1"/>
    <col min="4" max="4" width="9.140625" style="0" hidden="1" customWidth="1"/>
    <col min="5" max="5" width="10.8515625" style="0" hidden="1" customWidth="1"/>
    <col min="6" max="6" width="10.421875" style="0" hidden="1" customWidth="1"/>
    <col min="7" max="7" width="9.140625" style="0" hidden="1" customWidth="1"/>
    <col min="8" max="8" width="9.140625" style="16" hidden="1" customWidth="1"/>
    <col min="9" max="9" width="10.421875" style="0" hidden="1" customWidth="1"/>
    <col min="10" max="10" width="10.140625" style="0" hidden="1" customWidth="1"/>
    <col min="11" max="11" width="10.8515625" style="0" hidden="1" customWidth="1"/>
    <col min="12" max="12" width="9.140625" style="0" hidden="1" customWidth="1"/>
    <col min="13" max="13" width="11.421875" style="0" hidden="1" customWidth="1"/>
    <col min="14" max="14" width="9.421875" style="0" hidden="1" customWidth="1"/>
    <col min="15" max="15" width="10.421875" style="0" hidden="1" customWidth="1"/>
    <col min="16" max="16" width="13.421875" style="0" hidden="1" customWidth="1"/>
    <col min="17" max="17" width="11.8515625" style="0" hidden="1" customWidth="1"/>
    <col min="18" max="18" width="12.57421875" style="0" hidden="1" customWidth="1"/>
    <col min="19" max="19" width="13.8515625" style="1" customWidth="1"/>
    <col min="20" max="20" width="11.421875" style="1" customWidth="1"/>
    <col min="21" max="21" width="11.8515625" style="1" customWidth="1"/>
    <col min="22" max="22" width="13.8515625" style="1" customWidth="1"/>
    <col min="23" max="23" width="13.421875" style="6" customWidth="1"/>
    <col min="24" max="24" width="13.57421875" style="6" customWidth="1"/>
    <col min="25" max="25" width="11.57421875" style="6" customWidth="1"/>
    <col min="26" max="26" width="13.421875" style="6" customWidth="1"/>
    <col min="27" max="27" width="14.421875" style="0" customWidth="1"/>
  </cols>
  <sheetData>
    <row r="1" spans="1:26" ht="90.75" customHeight="1">
      <c r="A1" s="97" t="s">
        <v>21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9.5" thickBot="1">
      <c r="A2" s="1"/>
      <c r="B2" s="3"/>
      <c r="C2" s="3"/>
      <c r="E2" s="99" t="s">
        <v>0</v>
      </c>
      <c r="F2" s="99"/>
      <c r="G2" s="99"/>
      <c r="H2" s="15"/>
      <c r="I2" s="4"/>
      <c r="J2" s="4"/>
      <c r="K2" s="4"/>
      <c r="L2" s="4"/>
      <c r="M2" s="2"/>
      <c r="N2" s="5"/>
      <c r="O2" s="5"/>
      <c r="P2" s="5"/>
      <c r="Q2" s="2"/>
      <c r="R2" s="2"/>
      <c r="S2" s="109" t="s">
        <v>11</v>
      </c>
      <c r="T2" s="109"/>
      <c r="U2" s="109"/>
      <c r="V2" s="109"/>
      <c r="W2" s="109"/>
      <c r="X2" s="109"/>
      <c r="Y2" s="109"/>
      <c r="Z2" s="109"/>
    </row>
    <row r="3" spans="1:26" ht="21" thickBot="1">
      <c r="A3" s="70" t="s">
        <v>9</v>
      </c>
      <c r="B3" s="70" t="s">
        <v>8</v>
      </c>
      <c r="C3" s="70" t="s">
        <v>7</v>
      </c>
      <c r="D3" s="57"/>
      <c r="E3" s="58"/>
      <c r="F3" s="58"/>
      <c r="G3" s="58"/>
      <c r="H3" s="59"/>
      <c r="I3" s="60"/>
      <c r="J3" s="60"/>
      <c r="K3" s="60"/>
      <c r="L3" s="60"/>
      <c r="M3" s="61"/>
      <c r="N3" s="60"/>
      <c r="O3" s="60"/>
      <c r="P3" s="60"/>
      <c r="Q3" s="61"/>
      <c r="R3" s="62"/>
      <c r="S3" s="91">
        <v>1400</v>
      </c>
      <c r="T3" s="92"/>
      <c r="U3" s="92"/>
      <c r="V3" s="93"/>
      <c r="W3" s="91">
        <v>1401</v>
      </c>
      <c r="X3" s="92"/>
      <c r="Y3" s="92"/>
      <c r="Z3" s="93"/>
    </row>
    <row r="4" spans="1:26" ht="15" customHeight="1">
      <c r="A4" s="71"/>
      <c r="B4" s="71"/>
      <c r="C4" s="71"/>
      <c r="D4" s="73" t="s">
        <v>10</v>
      </c>
      <c r="E4" s="76" t="s">
        <v>3</v>
      </c>
      <c r="F4" s="100" t="s">
        <v>1</v>
      </c>
      <c r="G4" s="100" t="s">
        <v>2</v>
      </c>
      <c r="H4" s="80" t="s">
        <v>12</v>
      </c>
      <c r="I4" s="73" t="s">
        <v>10</v>
      </c>
      <c r="J4" s="76" t="s">
        <v>3</v>
      </c>
      <c r="K4" s="76" t="s">
        <v>4</v>
      </c>
      <c r="L4" s="80" t="s">
        <v>12</v>
      </c>
      <c r="M4" s="83" t="s">
        <v>14</v>
      </c>
      <c r="N4" s="103" t="s">
        <v>3</v>
      </c>
      <c r="O4" s="103" t="s">
        <v>4</v>
      </c>
      <c r="P4" s="106" t="s">
        <v>2</v>
      </c>
      <c r="Q4" s="80" t="s">
        <v>12</v>
      </c>
      <c r="R4" s="113" t="s">
        <v>15</v>
      </c>
      <c r="S4" s="94" t="s">
        <v>20</v>
      </c>
      <c r="T4" s="88" t="s">
        <v>19</v>
      </c>
      <c r="U4" s="115" t="s">
        <v>4</v>
      </c>
      <c r="V4" s="117" t="s">
        <v>18</v>
      </c>
      <c r="W4" s="94" t="s">
        <v>20</v>
      </c>
      <c r="X4" s="88" t="s">
        <v>19</v>
      </c>
      <c r="Y4" s="86" t="s">
        <v>16</v>
      </c>
      <c r="Z4" s="110" t="s">
        <v>12</v>
      </c>
    </row>
    <row r="5" spans="1:26" ht="15" customHeight="1">
      <c r="A5" s="71"/>
      <c r="B5" s="71"/>
      <c r="C5" s="71"/>
      <c r="D5" s="74"/>
      <c r="E5" s="77"/>
      <c r="F5" s="101"/>
      <c r="G5" s="101"/>
      <c r="H5" s="81"/>
      <c r="I5" s="74"/>
      <c r="J5" s="77"/>
      <c r="K5" s="77"/>
      <c r="L5" s="81"/>
      <c r="M5" s="84"/>
      <c r="N5" s="104"/>
      <c r="O5" s="104"/>
      <c r="P5" s="107"/>
      <c r="Q5" s="81"/>
      <c r="R5" s="113"/>
      <c r="S5" s="95"/>
      <c r="T5" s="89"/>
      <c r="U5" s="115"/>
      <c r="V5" s="118"/>
      <c r="W5" s="95"/>
      <c r="X5" s="89"/>
      <c r="Y5" s="86"/>
      <c r="Z5" s="111"/>
    </row>
    <row r="6" spans="1:26" ht="15.75" customHeight="1" thickBot="1">
      <c r="A6" s="72"/>
      <c r="B6" s="72"/>
      <c r="C6" s="72"/>
      <c r="D6" s="75"/>
      <c r="E6" s="78"/>
      <c r="F6" s="102"/>
      <c r="G6" s="102"/>
      <c r="H6" s="82"/>
      <c r="I6" s="75"/>
      <c r="J6" s="78"/>
      <c r="K6" s="78"/>
      <c r="L6" s="82"/>
      <c r="M6" s="85"/>
      <c r="N6" s="105"/>
      <c r="O6" s="105"/>
      <c r="P6" s="108"/>
      <c r="Q6" s="82"/>
      <c r="R6" s="114"/>
      <c r="S6" s="96"/>
      <c r="T6" s="90"/>
      <c r="U6" s="116"/>
      <c r="V6" s="119"/>
      <c r="W6" s="96"/>
      <c r="X6" s="90"/>
      <c r="Y6" s="87"/>
      <c r="Z6" s="112"/>
    </row>
    <row r="7" spans="1:26" ht="28.5" customHeight="1" thickBot="1">
      <c r="A7" s="53" t="s">
        <v>13</v>
      </c>
      <c r="B7" s="53">
        <v>146051</v>
      </c>
      <c r="C7" s="24" t="s">
        <v>17</v>
      </c>
      <c r="D7" s="25">
        <v>252202</v>
      </c>
      <c r="E7" s="26">
        <v>248794</v>
      </c>
      <c r="F7" s="27">
        <v>219268</v>
      </c>
      <c r="G7" s="27">
        <v>219268</v>
      </c>
      <c r="H7" s="28">
        <f>F7/E7*100</f>
        <v>88.13235045861234</v>
      </c>
      <c r="I7" s="29">
        <v>482015</v>
      </c>
      <c r="J7" s="30">
        <v>467555</v>
      </c>
      <c r="K7" s="30">
        <v>420000</v>
      </c>
      <c r="L7" s="31">
        <f>K7/J7*100</f>
        <v>89.82900407438697</v>
      </c>
      <c r="M7" s="32">
        <f>508752+50000+851</f>
        <v>559603</v>
      </c>
      <c r="N7" s="33">
        <v>542814</v>
      </c>
      <c r="O7" s="33">
        <v>490902</v>
      </c>
      <c r="P7" s="33">
        <v>490902</v>
      </c>
      <c r="Q7" s="34">
        <f>O7/N7*100</f>
        <v>90.43650311156307</v>
      </c>
      <c r="R7" s="35">
        <v>598573</v>
      </c>
      <c r="S7" s="36">
        <v>19428</v>
      </c>
      <c r="T7" s="63">
        <v>64326</v>
      </c>
      <c r="U7" s="64">
        <v>63805</v>
      </c>
      <c r="V7" s="65">
        <v>99</v>
      </c>
      <c r="W7" s="37">
        <v>41369</v>
      </c>
      <c r="X7" s="33">
        <v>98933</v>
      </c>
      <c r="Y7" s="33">
        <v>98933</v>
      </c>
      <c r="Z7" s="51">
        <v>100</v>
      </c>
    </row>
    <row r="8" spans="1:26" ht="49.5" customHeight="1" thickBot="1">
      <c r="A8" s="23" t="s">
        <v>5</v>
      </c>
      <c r="B8" s="53" t="s">
        <v>22</v>
      </c>
      <c r="C8" s="52" t="s">
        <v>23</v>
      </c>
      <c r="D8" s="38">
        <v>2200</v>
      </c>
      <c r="E8" s="39">
        <v>2076</v>
      </c>
      <c r="F8" s="39">
        <v>0</v>
      </c>
      <c r="G8" s="39">
        <v>0</v>
      </c>
      <c r="H8" s="40">
        <f>F8/E8*100</f>
        <v>0</v>
      </c>
      <c r="I8" s="41">
        <v>3000</v>
      </c>
      <c r="J8" s="42">
        <v>2250</v>
      </c>
      <c r="K8" s="42"/>
      <c r="L8" s="43">
        <f>(I8-E8)/E8*100</f>
        <v>44.50867052023121</v>
      </c>
      <c r="M8" s="44">
        <v>3000</v>
      </c>
      <c r="N8" s="45">
        <v>2610</v>
      </c>
      <c r="O8" s="45">
        <v>0</v>
      </c>
      <c r="P8" s="45">
        <v>0</v>
      </c>
      <c r="Q8" s="46">
        <f>O8/N8*100</f>
        <v>0</v>
      </c>
      <c r="R8" s="47">
        <v>3000</v>
      </c>
      <c r="S8" s="48">
        <v>6000</v>
      </c>
      <c r="T8" s="49">
        <v>2200</v>
      </c>
      <c r="U8" s="49">
        <v>1900</v>
      </c>
      <c r="V8" s="54">
        <v>86.36</v>
      </c>
      <c r="W8" s="50">
        <v>15550</v>
      </c>
      <c r="X8" s="45">
        <v>3695</v>
      </c>
      <c r="Y8" s="45">
        <v>3695</v>
      </c>
      <c r="Z8" s="56">
        <v>100</v>
      </c>
    </row>
    <row r="9" spans="1:26" ht="39.75" customHeight="1" thickBot="1">
      <c r="A9" s="67" t="s">
        <v>6</v>
      </c>
      <c r="B9" s="68"/>
      <c r="C9" s="69"/>
      <c r="D9" s="7" t="e">
        <f>#REF!+#REF!</f>
        <v>#REF!</v>
      </c>
      <c r="E9" s="8" t="e">
        <f>#REF!+#REF!</f>
        <v>#REF!</v>
      </c>
      <c r="F9" s="10" t="e">
        <f>#REF!+#REF!</f>
        <v>#REF!</v>
      </c>
      <c r="G9" s="10" t="e">
        <f>#REF!+#REF!</f>
        <v>#REF!</v>
      </c>
      <c r="H9" s="9" t="e">
        <f>F9/E9*100</f>
        <v>#REF!</v>
      </c>
      <c r="I9" s="12" t="e">
        <f>#REF!+#REF!</f>
        <v>#REF!</v>
      </c>
      <c r="J9" s="11" t="e">
        <f>#REF!+#REF!</f>
        <v>#REF!</v>
      </c>
      <c r="K9" s="14" t="e">
        <f>#REF!+#REF!</f>
        <v>#REF!</v>
      </c>
      <c r="L9" s="13" t="e">
        <f>K9/J9*100</f>
        <v>#REF!</v>
      </c>
      <c r="M9" s="18" t="e">
        <f>#REF!+#REF!</f>
        <v>#REF!</v>
      </c>
      <c r="N9" s="17" t="e">
        <f>#REF!+#REF!</f>
        <v>#REF!</v>
      </c>
      <c r="O9" s="22" t="e">
        <f>#REF!+#REF!</f>
        <v>#REF!</v>
      </c>
      <c r="P9" s="22" t="e">
        <f>#REF!+#REF!</f>
        <v>#REF!</v>
      </c>
      <c r="Q9" s="20" t="e">
        <f>O9/N9*100</f>
        <v>#REF!</v>
      </c>
      <c r="R9" s="21" t="e">
        <f>#REF!+#REF!</f>
        <v>#REF!</v>
      </c>
      <c r="S9" s="19">
        <f>SUM(S7:S8)</f>
        <v>25428</v>
      </c>
      <c r="T9" s="19">
        <f aca="true" t="shared" si="0" ref="T9:Y9">SUM(T7:T8)</f>
        <v>66526</v>
      </c>
      <c r="U9" s="19">
        <f t="shared" si="0"/>
        <v>65705</v>
      </c>
      <c r="V9" s="19"/>
      <c r="W9" s="19">
        <f t="shared" si="0"/>
        <v>56919</v>
      </c>
      <c r="X9" s="19">
        <f t="shared" si="0"/>
        <v>102628</v>
      </c>
      <c r="Y9" s="19">
        <f t="shared" si="0"/>
        <v>102628</v>
      </c>
      <c r="Z9" s="55"/>
    </row>
    <row r="11" spans="1:26" ht="18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18.7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18.7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18" ht="18.75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sheetProtection/>
  <mergeCells count="35">
    <mergeCell ref="S2:Z2"/>
    <mergeCell ref="Z4:Z6"/>
    <mergeCell ref="X4:X6"/>
    <mergeCell ref="R4:R6"/>
    <mergeCell ref="S4:S6"/>
    <mergeCell ref="S3:V3"/>
    <mergeCell ref="U4:U6"/>
    <mergeCell ref="V4:V6"/>
    <mergeCell ref="N4:N6"/>
    <mergeCell ref="B3:B6"/>
    <mergeCell ref="O4:O6"/>
    <mergeCell ref="P4:P6"/>
    <mergeCell ref="K4:K6"/>
    <mergeCell ref="G4:G6"/>
    <mergeCell ref="H4:H6"/>
    <mergeCell ref="Q4:Q6"/>
    <mergeCell ref="Y4:Y6"/>
    <mergeCell ref="T4:T6"/>
    <mergeCell ref="W3:Z3"/>
    <mergeCell ref="W4:W6"/>
    <mergeCell ref="A1:Z1"/>
    <mergeCell ref="E2:G2"/>
    <mergeCell ref="D4:D6"/>
    <mergeCell ref="E4:E6"/>
    <mergeCell ref="F4:F6"/>
    <mergeCell ref="A12:Z12"/>
    <mergeCell ref="A13:Z13"/>
    <mergeCell ref="A9:C9"/>
    <mergeCell ref="A3:A6"/>
    <mergeCell ref="I4:I6"/>
    <mergeCell ref="J4:J6"/>
    <mergeCell ref="A11:Z11"/>
    <mergeCell ref="L4:L6"/>
    <mergeCell ref="M4:M6"/>
    <mergeCell ref="C3:C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F.rahimpoor</dc:creator>
  <cp:keywords/>
  <dc:description/>
  <cp:lastModifiedBy>ghazi</cp:lastModifiedBy>
  <cp:lastPrinted>2023-05-08T09:59:58Z</cp:lastPrinted>
  <dcterms:created xsi:type="dcterms:W3CDTF">2014-05-17T09:24:27Z</dcterms:created>
  <dcterms:modified xsi:type="dcterms:W3CDTF">2023-05-09T05:24:43Z</dcterms:modified>
  <cp:category/>
  <cp:version/>
  <cp:contentType/>
  <cp:contentStatus/>
</cp:coreProperties>
</file>